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ilding Department" sheetId="1" r:id="rId4"/>
  </sheets>
  <definedNames/>
  <calcPr/>
</workbook>
</file>

<file path=xl/sharedStrings.xml><?xml version="1.0" encoding="utf-8"?>
<sst xmlns="http://schemas.openxmlformats.org/spreadsheetml/2006/main" count="133" uniqueCount="130">
  <si>
    <t>CITY OF SUNNY ISLES BEACH</t>
  </si>
  <si>
    <t xml:space="preserve">BUILDING DEPARTMENT RELOCATION TO ANNEX </t>
  </si>
  <si>
    <t>INVITATION TO BID 25-01-01</t>
  </si>
  <si>
    <t>PROJECT NO. 21-1011</t>
  </si>
  <si>
    <t>ROUGH ORDER OF MAGNITUDE 01/23/2025</t>
  </si>
  <si>
    <r>
      <rPr>
        <rFont val="Arial"/>
        <b/>
        <color rgb="FFFF0000"/>
        <sz val="9.0"/>
      </rPr>
      <t xml:space="preserve">BIDDERS </t>
    </r>
    <r>
      <rPr>
        <rFont val="Arial"/>
        <b/>
        <color rgb="FFFF0000"/>
        <sz val="9.0"/>
        <u/>
      </rPr>
      <t>MUST</t>
    </r>
    <r>
      <rPr>
        <rFont val="Arial"/>
        <b/>
        <color rgb="FFFF0000"/>
        <sz val="9.0"/>
      </rPr>
      <t xml:space="preserve"> USE THS EXCEL SPREADSHEET TO SUBMIT PRICE SHEET. FAILURE TO SUBMIT THIS PRICE SHEET MAY RESULT IN NON-RESPONSIVE BID SUBMISSION.</t>
    </r>
  </si>
  <si>
    <t>no</t>
  </si>
  <si>
    <t>item</t>
  </si>
  <si>
    <t>unit</t>
  </si>
  <si>
    <t>quantity</t>
  </si>
  <si>
    <t>price</t>
  </si>
  <si>
    <t>subtotal</t>
  </si>
  <si>
    <t>1</t>
  </si>
  <si>
    <t>GENERAL REQUIREMENTS</t>
  </si>
  <si>
    <t>SITE WORK</t>
  </si>
  <si>
    <t>Demolition</t>
  </si>
  <si>
    <t>Driveway Striping Plan/Resurface</t>
  </si>
  <si>
    <t>Landscaping</t>
  </si>
  <si>
    <t>Termite Treatment</t>
  </si>
  <si>
    <t>Testing</t>
  </si>
  <si>
    <t>Pavers</t>
  </si>
  <si>
    <t>Walk Way</t>
  </si>
  <si>
    <t>CONCRETE</t>
  </si>
  <si>
    <t>Pilings</t>
  </si>
  <si>
    <t>Foundation</t>
  </si>
  <si>
    <t>Concrete Flooring Pads and 2.5" Overlay</t>
  </si>
  <si>
    <t>Generator Pad</t>
  </si>
  <si>
    <t>Walls/Inter/Exter./Masonary</t>
  </si>
  <si>
    <t>4</t>
  </si>
  <si>
    <t>MASONRY</t>
  </si>
  <si>
    <t>Masonary</t>
  </si>
  <si>
    <t>5</t>
  </si>
  <si>
    <t>METALS</t>
  </si>
  <si>
    <t>Steel</t>
  </si>
  <si>
    <t>Ladder Details</t>
  </si>
  <si>
    <t>Canopy Details</t>
  </si>
  <si>
    <t>6</t>
  </si>
  <si>
    <t>WOOD &amp; PLASTIC</t>
  </si>
  <si>
    <t>Fencing/Gates</t>
  </si>
  <si>
    <t>Shelving Millwork</t>
  </si>
  <si>
    <t>Kitchen/Millwork</t>
  </si>
  <si>
    <t>7</t>
  </si>
  <si>
    <t>THERMAL &amp; MOISTURE PROTECTION</t>
  </si>
  <si>
    <t>TPO Roofing</t>
  </si>
  <si>
    <t>Dewatering</t>
  </si>
  <si>
    <t>Drainage Mat</t>
  </si>
  <si>
    <t>8</t>
  </si>
  <si>
    <t>DOORS &amp; WINDOWS</t>
  </si>
  <si>
    <t>Doors</t>
  </si>
  <si>
    <t>Windows</t>
  </si>
  <si>
    <t>9</t>
  </si>
  <si>
    <t>FINISHES</t>
  </si>
  <si>
    <t>Ceiling</t>
  </si>
  <si>
    <t>Painting</t>
  </si>
  <si>
    <t>Kitchen</t>
  </si>
  <si>
    <t>Flooring</t>
  </si>
  <si>
    <t>10</t>
  </si>
  <si>
    <t>SPECIALTIES</t>
  </si>
  <si>
    <t>Restrooms</t>
  </si>
  <si>
    <t>Break Room</t>
  </si>
  <si>
    <t>Lobby Interior</t>
  </si>
  <si>
    <t>Conference/Meeting Room</t>
  </si>
  <si>
    <t>11</t>
  </si>
  <si>
    <t>EQUIPMENT</t>
  </si>
  <si>
    <t xml:space="preserve">Equipment </t>
  </si>
  <si>
    <t xml:space="preserve">Storage </t>
  </si>
  <si>
    <t>Office Trailer</t>
  </si>
  <si>
    <t>12</t>
  </si>
  <si>
    <t>FURNISHINGS</t>
  </si>
  <si>
    <t>Lobby Lounge Furniture</t>
  </si>
  <si>
    <t>Clerk S Reception Furniture</t>
  </si>
  <si>
    <t>Business Center Supervisor Furniture</t>
  </si>
  <si>
    <t>Permit Supervisor Furniture</t>
  </si>
  <si>
    <t>Business Centre Admin Furniture</t>
  </si>
  <si>
    <t>Call Center Furniture</t>
  </si>
  <si>
    <t>Break Room Furniture</t>
  </si>
  <si>
    <t>Admin Workstation Furniture</t>
  </si>
  <si>
    <t>Private Offices OF - 1 Furniture</t>
  </si>
  <si>
    <t>Private Offices OF - 2 Furniture</t>
  </si>
  <si>
    <t>WKST-1 and WKST-2</t>
  </si>
  <si>
    <t>WKST-3 and WKST-4</t>
  </si>
  <si>
    <t>Storage Furniture</t>
  </si>
  <si>
    <t>Conference Room Furniture</t>
  </si>
  <si>
    <t>VIV Chairs - Replace Line</t>
  </si>
  <si>
    <t>Task Seating Aeron</t>
  </si>
  <si>
    <t>Task Seating Versus</t>
  </si>
  <si>
    <t>13</t>
  </si>
  <si>
    <t>SPECIAL CONSTRUCTION</t>
  </si>
  <si>
    <t>Signage</t>
  </si>
  <si>
    <t>14</t>
  </si>
  <si>
    <t>CONVEYING SYSTEMS</t>
  </si>
  <si>
    <t>Not Applicable for this scope of work</t>
  </si>
  <si>
    <t>15</t>
  </si>
  <si>
    <t>MECHANICAL</t>
  </si>
  <si>
    <t>HVAC Equipment</t>
  </si>
  <si>
    <t>Air Distribution</t>
  </si>
  <si>
    <t>Underground</t>
  </si>
  <si>
    <t>Piping/Drainage</t>
  </si>
  <si>
    <t>Plumbing Fixtures</t>
  </si>
  <si>
    <t>Plumbing Equipment</t>
  </si>
  <si>
    <t>General Conditions</t>
  </si>
  <si>
    <t>Insulation</t>
  </si>
  <si>
    <t>ELECTRICAL</t>
  </si>
  <si>
    <t>Generator/ATS</t>
  </si>
  <si>
    <t>Distribution Equipment</t>
  </si>
  <si>
    <t>Feeders</t>
  </si>
  <si>
    <t>Site Lighting</t>
  </si>
  <si>
    <t>Site Lighting Branch</t>
  </si>
  <si>
    <t>Lighting Fixtures</t>
  </si>
  <si>
    <t>Lighting Branch</t>
  </si>
  <si>
    <t>Lighting Controls</t>
  </si>
  <si>
    <t>Devices</t>
  </si>
  <si>
    <t>Furniture/ Floor Duct Sytem</t>
  </si>
  <si>
    <t>Floorboxes</t>
  </si>
  <si>
    <t>Branch</t>
  </si>
  <si>
    <t>HVAC / Mechanical Circuits</t>
  </si>
  <si>
    <t>Teledata Conduit</t>
  </si>
  <si>
    <t>Teledata Wiring</t>
  </si>
  <si>
    <t>Fire Alarm</t>
  </si>
  <si>
    <t>Security/CCTV</t>
  </si>
  <si>
    <t>Access Control</t>
  </si>
  <si>
    <t>Lightning Protection</t>
  </si>
  <si>
    <t>Grounding</t>
  </si>
  <si>
    <t>Sub Total</t>
  </si>
  <si>
    <t>Insurance %</t>
  </si>
  <si>
    <t>lump</t>
  </si>
  <si>
    <t>Bond %</t>
  </si>
  <si>
    <t>Overhead &amp; Profit</t>
  </si>
  <si>
    <t>GRAND TOTAL =</t>
  </si>
  <si>
    <t>$/sf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</si>
</sst>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.00_);_(&quot;$&quot;* \(#,##0.00\);_(&quot;$&quot;* &quot;-&quot;??_);_(@_)"/>
    <numFmt numFmtId="165" formatCode="&quot;$&quot;#,##0.00"/>
    <numFmt numFmtId="166" formatCode="0.0%"/>
  </numFmts>
  <fonts count="7">
    <font>
      <sz val="10.0"/>
      <color rgb="FF000000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b/>
      <sz val="9.0"/>
      <color rgb="FFFF0000"/>
      <name val="Arial"/>
    </font>
    <font/>
    <font>
      <sz val="8.0"/>
      <color rgb="FFFF0000"/>
      <name val="Arial"/>
    </font>
    <font>
      <b/>
      <sz val="8.0"/>
      <color rgb="FFFF0000"/>
      <name val="Arial"/>
    </font>
  </fonts>
  <fills count="2">
    <fill>
      <patternFill patternType="none"/>
    </fill>
    <fill>
      <patternFill patternType="lightGray"/>
    </fill>
  </fills>
  <borders count="10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left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0" xfId="0" applyAlignment="1" applyFont="1">
      <alignment horizontal="right"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49" xfId="0" applyAlignment="1" applyFont="1" applyNumberForma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1"/>
    </xf>
    <xf borderId="1" fillId="0" fontId="4" numFmtId="0" xfId="0" applyBorder="1" applyFont="1"/>
    <xf borderId="2" fillId="0" fontId="2" numFmtId="49" xfId="0" applyAlignment="1" applyBorder="1" applyFont="1" applyNumberFormat="1">
      <alignment horizontal="center" shrinkToFit="0" vertical="bottom" wrapText="0"/>
    </xf>
    <xf borderId="3" fillId="0" fontId="2" numFmtId="0" xfId="0" applyAlignment="1" applyBorder="1" applyFont="1">
      <alignment horizontal="left" shrinkToFit="0" vertical="bottom" wrapText="0"/>
    </xf>
    <xf borderId="3" fillId="0" fontId="2" numFmtId="0" xfId="0" applyAlignment="1" applyBorder="1" applyFont="1">
      <alignment horizontal="center" shrinkToFit="0" vertical="bottom" wrapText="0"/>
    </xf>
    <xf borderId="3" fillId="0" fontId="2" numFmtId="0" xfId="0" applyAlignment="1" applyBorder="1" applyFont="1">
      <alignment horizontal="right" shrinkToFit="0" vertical="bottom" wrapText="0"/>
    </xf>
    <xf borderId="3" fillId="0" fontId="2" numFmtId="164" xfId="0" applyAlignment="1" applyBorder="1" applyFont="1" applyNumberFormat="1">
      <alignment horizontal="center" shrinkToFit="0" vertical="bottom" wrapText="0"/>
    </xf>
    <xf borderId="4" fillId="0" fontId="2" numFmtId="164" xfId="0" applyAlignment="1" applyBorder="1" applyFont="1" applyNumberFormat="1">
      <alignment horizontal="center" shrinkToFit="0" vertical="bottom" wrapText="0"/>
    </xf>
    <xf borderId="0" fillId="0" fontId="2" numFmtId="49" xfId="0" applyAlignment="1" applyFont="1" applyNumberFormat="1">
      <alignment horizontal="left"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1" numFmtId="164" xfId="0" applyAlignment="1" applyFont="1" applyNumberFormat="1">
      <alignment horizontal="center" shrinkToFit="0" vertical="bottom" wrapText="0"/>
    </xf>
    <xf borderId="0" fillId="0" fontId="1" numFmtId="164" xfId="0" applyAlignment="1" applyFont="1" applyNumberFormat="1">
      <alignment horizontal="right" shrinkToFit="0" vertical="bottom" wrapText="0"/>
    </xf>
    <xf borderId="0" fillId="0" fontId="1" numFmtId="165" xfId="0" applyAlignment="1" applyFont="1" applyNumberFormat="1">
      <alignment horizontal="right"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1" numFmtId="2" xfId="0" applyAlignment="1" applyFont="1" applyNumberFormat="1">
      <alignment horizontal="right" shrinkToFit="0" vertical="bottom" wrapText="0"/>
    </xf>
    <xf borderId="0" fillId="0" fontId="1" numFmtId="165" xfId="0" applyAlignment="1" applyFont="1" applyNumberFormat="1">
      <alignment shrinkToFit="0" vertical="bottom" wrapText="0"/>
    </xf>
    <xf borderId="1" fillId="0" fontId="1" numFmtId="49" xfId="0" applyAlignment="1" applyBorder="1" applyFont="1" applyNumberFormat="1">
      <alignment horizontal="center" shrinkToFit="0" vertical="bottom" wrapText="0"/>
    </xf>
    <xf borderId="1" fillId="0" fontId="1" numFmtId="0" xfId="0" applyAlignment="1" applyBorder="1" applyFont="1">
      <alignment horizontal="left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1" fillId="0" fontId="1" numFmtId="2" xfId="0" applyAlignment="1" applyBorder="1" applyFont="1" applyNumberFormat="1">
      <alignment horizontal="right" shrinkToFit="0" vertical="bottom" wrapText="0"/>
    </xf>
    <xf borderId="1" fillId="0" fontId="1" numFmtId="164" xfId="0" applyAlignment="1" applyBorder="1" applyFont="1" applyNumberFormat="1">
      <alignment horizontal="right" shrinkToFit="0" vertical="bottom" wrapText="0"/>
    </xf>
    <xf borderId="5" fillId="0" fontId="2" numFmtId="164" xfId="0" applyAlignment="1" applyBorder="1" applyFont="1" applyNumberFormat="1">
      <alignment horizontal="right" shrinkToFit="0" vertical="bottom" wrapText="0"/>
    </xf>
    <xf borderId="0" fillId="0" fontId="5" numFmtId="9" xfId="0" applyAlignment="1" applyFont="1" applyNumberFormat="1">
      <alignment shrinkToFit="0" vertical="bottom" wrapText="1"/>
    </xf>
    <xf borderId="0" fillId="0" fontId="2" numFmtId="0" xfId="0" applyAlignment="1" applyFont="1">
      <alignment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1" numFmtId="4" xfId="0" applyAlignment="1" applyFont="1" applyNumberFormat="1">
      <alignment horizontal="right" shrinkToFit="0" vertical="bottom" wrapText="0"/>
    </xf>
    <xf borderId="0" fillId="0" fontId="1" numFmtId="164" xfId="0" applyAlignment="1" applyFont="1" applyNumberFormat="1">
      <alignment readingOrder="0" shrinkToFit="0" vertical="bottom" wrapText="0"/>
    </xf>
    <xf borderId="0" fillId="0" fontId="1" numFmtId="165" xfId="0" applyAlignment="1" applyFont="1" applyNumberFormat="1">
      <alignment shrinkToFit="0" vertical="center" wrapText="1"/>
    </xf>
    <xf borderId="6" fillId="0" fontId="2" numFmtId="49" xfId="0" applyAlignment="1" applyBorder="1" applyFont="1" applyNumberFormat="1">
      <alignment horizontal="left" shrinkToFit="0" vertical="bottom" wrapText="0"/>
    </xf>
    <xf borderId="6" fillId="0" fontId="2" numFmtId="0" xfId="0" applyAlignment="1" applyBorder="1" applyFont="1">
      <alignment shrinkToFit="0" vertical="bottom" wrapText="0"/>
    </xf>
    <xf borderId="6" fillId="0" fontId="1" numFmtId="0" xfId="0" applyAlignment="1" applyBorder="1" applyFont="1">
      <alignment horizontal="center" shrinkToFit="0" vertical="bottom" wrapText="0"/>
    </xf>
    <xf borderId="6" fillId="0" fontId="1" numFmtId="0" xfId="0" applyAlignment="1" applyBorder="1" applyFont="1">
      <alignment horizontal="right" shrinkToFit="0" vertical="bottom" wrapText="0"/>
    </xf>
    <xf borderId="6" fillId="0" fontId="1" numFmtId="164" xfId="0" applyAlignment="1" applyBorder="1" applyFont="1" applyNumberFormat="1">
      <alignment shrinkToFit="0" vertical="bottom" wrapText="0"/>
    </xf>
    <xf borderId="0" fillId="0" fontId="1" numFmtId="165" xfId="0" applyAlignment="1" applyFont="1" applyNumberFormat="1">
      <alignment horizontal="center" shrinkToFit="0" vertical="center" wrapText="1"/>
    </xf>
    <xf borderId="1" fillId="0" fontId="1" numFmtId="49" xfId="0" applyAlignment="1" applyBorder="1" applyFont="1" applyNumberFormat="1">
      <alignment horizontal="left" shrinkToFit="0" vertical="bottom" wrapText="0"/>
    </xf>
    <xf borderId="1" fillId="0" fontId="1" numFmtId="0" xfId="0" applyAlignment="1" applyBorder="1" applyFont="1">
      <alignment shrinkToFit="0" vertical="bottom" wrapText="0"/>
    </xf>
    <xf borderId="1" fillId="0" fontId="1" numFmtId="4" xfId="0" applyAlignment="1" applyBorder="1" applyFont="1" applyNumberFormat="1">
      <alignment horizontal="right" shrinkToFit="0" vertical="bottom" wrapText="0"/>
    </xf>
    <xf borderId="1" fillId="0" fontId="1" numFmtId="164" xfId="0" applyAlignment="1" applyBorder="1" applyFont="1" applyNumberFormat="1">
      <alignment shrinkToFit="0" vertical="bottom" wrapText="0"/>
    </xf>
    <xf borderId="6" fillId="0" fontId="1" numFmtId="4" xfId="0" applyAlignment="1" applyBorder="1" applyFont="1" applyNumberFormat="1">
      <alignment horizontal="right" shrinkToFit="0" vertical="bottom" wrapText="0"/>
    </xf>
    <xf borderId="1" fillId="0" fontId="2" numFmtId="0" xfId="0" applyAlignment="1" applyBorder="1" applyFon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0" fillId="0" fontId="1" numFmtId="0" xfId="0" applyAlignment="1" applyFont="1">
      <alignment readingOrder="0" shrinkToFit="0" vertical="bottom" wrapText="1"/>
    </xf>
    <xf borderId="6" fillId="0" fontId="2" numFmtId="164" xfId="0" applyAlignment="1" applyBorder="1" applyFont="1" applyNumberFormat="1">
      <alignment shrinkToFit="0" vertical="bottom" wrapText="0"/>
    </xf>
    <xf borderId="0" fillId="0" fontId="1" numFmtId="164" xfId="0" applyAlignment="1" applyFont="1" applyNumberFormat="1">
      <alignment horizontal="right" readingOrder="0" shrinkToFit="0" vertical="bottom" wrapText="0"/>
    </xf>
    <xf borderId="5" fillId="0" fontId="2" numFmtId="164" xfId="0" applyAlignment="1" applyBorder="1" applyFont="1" applyNumberFormat="1">
      <alignment shrinkToFit="0" vertical="bottom" wrapText="0"/>
    </xf>
    <xf borderId="0" fillId="0" fontId="1" numFmtId="0" xfId="0" applyAlignment="1" applyFont="1">
      <alignment horizontal="center" shrinkToFit="0" vertical="top" wrapText="1"/>
    </xf>
    <xf borderId="6" fillId="0" fontId="1" numFmtId="164" xfId="0" applyAlignment="1" applyBorder="1" applyFont="1" applyNumberFormat="1">
      <alignment horizontal="center" shrinkToFit="0" vertical="bottom" wrapText="0"/>
    </xf>
    <xf borderId="0" fillId="0" fontId="2" numFmtId="0" xfId="0" applyAlignment="1" applyFont="1">
      <alignment horizontal="right" shrinkToFit="0" vertical="bottom" wrapText="0"/>
    </xf>
    <xf borderId="2" fillId="0" fontId="2" numFmtId="164" xfId="0" applyAlignment="1" applyBorder="1" applyFont="1" applyNumberFormat="1">
      <alignment horizontal="right" shrinkToFit="0" vertical="bottom" wrapText="0"/>
    </xf>
    <xf borderId="0" fillId="0" fontId="6" numFmtId="9" xfId="0" applyAlignment="1" applyFont="1" applyNumberFormat="1">
      <alignment horizontal="right" shrinkToFit="0" vertical="bottom" wrapText="0"/>
    </xf>
    <xf borderId="1" fillId="0" fontId="2" numFmtId="164" xfId="0" applyAlignment="1" applyBorder="1" applyFont="1" applyNumberFormat="1">
      <alignment horizontal="center" shrinkToFit="0" vertical="bottom" wrapText="0"/>
    </xf>
    <xf borderId="6" fillId="0" fontId="1" numFmtId="49" xfId="0" applyAlignment="1" applyBorder="1" applyFont="1" applyNumberFormat="1">
      <alignment horizontal="left" shrinkToFit="0" vertical="center" wrapText="0"/>
    </xf>
    <xf borderId="6" fillId="0" fontId="1" numFmtId="0" xfId="0" applyAlignment="1" applyBorder="1" applyFont="1">
      <alignment shrinkToFit="0" vertical="center" wrapText="0"/>
    </xf>
    <xf borderId="0" fillId="0" fontId="1" numFmtId="4" xfId="0" applyAlignment="1" applyFont="1" applyNumberFormat="1">
      <alignment horizontal="right" shrinkToFit="0" vertical="center" wrapText="0"/>
    </xf>
    <xf borderId="0" fillId="0" fontId="1" numFmtId="166" xfId="0" applyAlignment="1" applyFont="1" applyNumberFormat="1">
      <alignment readingOrder="0" shrinkToFit="0" vertical="center" wrapText="0"/>
    </xf>
    <xf borderId="0" fillId="0" fontId="1" numFmtId="164" xfId="0" applyAlignment="1" applyFont="1" applyNumberFormat="1">
      <alignment horizontal="right" shrinkToFit="0" vertical="center" wrapText="0"/>
    </xf>
    <xf borderId="0" fillId="0" fontId="1" numFmtId="0" xfId="0" applyAlignment="1" applyFont="1">
      <alignment shrinkToFit="0" vertical="center" wrapText="0"/>
    </xf>
    <xf borderId="0" fillId="0" fontId="1" numFmtId="49" xfId="0" applyAlignment="1" applyFont="1" applyNumberFormat="1">
      <alignment horizontal="left" shrinkToFit="0" vertical="center" wrapText="0"/>
    </xf>
    <xf borderId="0" fillId="0" fontId="2" numFmtId="165" xfId="0" applyAlignment="1" applyFont="1" applyNumberFormat="1">
      <alignment horizontal="right" shrinkToFit="0" vertical="center" wrapText="0"/>
    </xf>
    <xf borderId="0" fillId="0" fontId="1" numFmtId="0" xfId="0" applyAlignment="1" applyFont="1">
      <alignment horizontal="left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1" numFmtId="166" xfId="0" applyAlignment="1" applyFont="1" applyNumberFormat="1">
      <alignment horizontal="right" readingOrder="0" shrinkToFit="0" vertical="center" wrapText="0"/>
    </xf>
    <xf borderId="0" fillId="0" fontId="1" numFmtId="164" xfId="0" applyAlignment="1" applyFont="1" applyNumberFormat="1">
      <alignment horizontal="center" shrinkToFit="0" vertical="center" wrapText="0"/>
    </xf>
    <xf borderId="7" fillId="0" fontId="4" numFmtId="0" xfId="0" applyBorder="1" applyFont="1"/>
    <xf borderId="3" fillId="0" fontId="1" numFmtId="49" xfId="0" applyAlignment="1" applyBorder="1" applyFont="1" applyNumberFormat="1">
      <alignment horizontal="left" shrinkToFit="0" vertical="bottom" wrapText="0"/>
    </xf>
    <xf borderId="3" fillId="0" fontId="1" numFmtId="0" xfId="0" applyAlignment="1" applyBorder="1" applyFont="1">
      <alignment horizontal="center" shrinkToFit="0" vertical="bottom" wrapText="0"/>
    </xf>
    <xf borderId="3" fillId="0" fontId="1" numFmtId="0" xfId="0" applyAlignment="1" applyBorder="1" applyFont="1">
      <alignment horizontal="right" shrinkToFit="0" vertical="bottom" wrapText="0"/>
    </xf>
    <xf borderId="8" fillId="0" fontId="1" numFmtId="164" xfId="0" applyAlignment="1" applyBorder="1" applyFont="1" applyNumberFormat="1">
      <alignment shrinkToFit="0" vertical="bottom" wrapText="0"/>
    </xf>
    <xf borderId="9" fillId="0" fontId="2" numFmtId="164" xfId="0" applyAlignment="1" applyBorder="1" applyFont="1" applyNumberFormat="1">
      <alignment horizontal="right" shrinkToFit="0" vertical="bottom" wrapText="0"/>
    </xf>
    <xf borderId="2" fillId="0" fontId="1" numFmtId="165" xfId="0" applyAlignment="1" applyBorder="1" applyFont="1" applyNumberFormat="1">
      <alignment horizontal="right" shrinkToFit="0" vertical="top" wrapText="0"/>
    </xf>
    <xf borderId="0" fillId="0" fontId="1" numFmtId="49" xfId="0" applyAlignment="1" applyFont="1" applyNumberFormat="1">
      <alignment horizontal="right" shrinkToFit="0" vertical="bottom" wrapText="0"/>
    </xf>
    <xf borderId="0" fillId="0" fontId="1" numFmtId="49" xfId="0" applyAlignment="1" applyFont="1" applyNumberForma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104775</xdr:colOff>
      <xdr:row>0</xdr:row>
      <xdr:rowOff>9525</xdr:rowOff>
    </xdr:from>
    <xdr:ext cx="847725" cy="8858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0</xdr:row>
      <xdr:rowOff>95250</xdr:rowOff>
    </xdr:from>
    <xdr:ext cx="1095375" cy="76200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49.88"/>
    <col customWidth="1" min="3" max="3" width="15.0"/>
    <col customWidth="1" min="4" max="4" width="11.88"/>
    <col customWidth="1" min="5" max="5" width="13.75"/>
    <col customWidth="1" min="6" max="6" width="15.0"/>
    <col customWidth="1" min="7" max="7" width="7.88"/>
  </cols>
  <sheetData>
    <row r="1" ht="11.25" customHeight="1">
      <c r="A1" s="1"/>
      <c r="B1" s="2"/>
      <c r="C1" s="3"/>
      <c r="D1" s="4"/>
      <c r="E1" s="5"/>
      <c r="F1" s="5"/>
      <c r="G1" s="2"/>
    </row>
    <row r="2" ht="11.25" customHeight="1">
      <c r="A2" s="6" t="s">
        <v>0</v>
      </c>
      <c r="G2" s="2"/>
    </row>
    <row r="3" ht="11.25" customHeight="1">
      <c r="A3" s="6" t="s">
        <v>1</v>
      </c>
      <c r="G3" s="2"/>
    </row>
    <row r="4" ht="11.25" customHeight="1">
      <c r="A4" s="6" t="s">
        <v>2</v>
      </c>
      <c r="G4" s="2"/>
    </row>
    <row r="5" ht="11.25" customHeight="1">
      <c r="A5" s="7" t="s">
        <v>3</v>
      </c>
      <c r="G5" s="2"/>
    </row>
    <row r="6" ht="11.25" customHeight="1">
      <c r="A6" s="7" t="s">
        <v>4</v>
      </c>
      <c r="G6" s="2"/>
    </row>
    <row r="7" ht="15.0" customHeight="1">
      <c r="A7" s="1"/>
      <c r="B7" s="8" t="s">
        <v>5</v>
      </c>
      <c r="F7" s="5"/>
      <c r="G7" s="2"/>
    </row>
    <row r="8" ht="11.25" customHeight="1">
      <c r="A8" s="1"/>
      <c r="B8" s="9"/>
      <c r="C8" s="9"/>
      <c r="D8" s="9"/>
      <c r="E8" s="9"/>
      <c r="F8" s="5"/>
      <c r="G8" s="2"/>
    </row>
    <row r="9" ht="11.25" customHeight="1">
      <c r="A9" s="10" t="s">
        <v>6</v>
      </c>
      <c r="B9" s="11" t="s">
        <v>7</v>
      </c>
      <c r="C9" s="12" t="s">
        <v>8</v>
      </c>
      <c r="D9" s="13" t="s">
        <v>9</v>
      </c>
      <c r="E9" s="14" t="s">
        <v>10</v>
      </c>
      <c r="F9" s="15" t="s">
        <v>11</v>
      </c>
      <c r="G9" s="12"/>
    </row>
    <row r="10" ht="11.25" customHeight="1">
      <c r="A10" s="16" t="s">
        <v>12</v>
      </c>
      <c r="B10" s="17" t="s">
        <v>13</v>
      </c>
      <c r="C10" s="3"/>
      <c r="D10" s="4"/>
      <c r="E10" s="18"/>
      <c r="F10" s="19"/>
      <c r="G10" s="20"/>
    </row>
    <row r="11" ht="11.25" customHeight="1">
      <c r="A11" s="16"/>
      <c r="B11" s="21"/>
      <c r="C11" s="3"/>
      <c r="D11" s="22"/>
      <c r="E11" s="18"/>
      <c r="F11" s="5"/>
      <c r="G11" s="20"/>
    </row>
    <row r="12" ht="11.25" customHeight="1">
      <c r="A12" s="16"/>
      <c r="B12" s="21"/>
      <c r="C12" s="3"/>
      <c r="D12" s="22"/>
      <c r="E12" s="18"/>
      <c r="F12" s="5"/>
      <c r="G12" s="20"/>
    </row>
    <row r="13" ht="11.25" customHeight="1">
      <c r="A13" s="16"/>
      <c r="B13" s="21"/>
      <c r="C13" s="3"/>
      <c r="D13" s="22"/>
      <c r="E13" s="18"/>
      <c r="F13" s="5"/>
      <c r="G13" s="23"/>
    </row>
    <row r="14" ht="11.25" customHeight="1">
      <c r="A14" s="16"/>
      <c r="B14" s="21"/>
      <c r="C14" s="3"/>
      <c r="D14" s="22"/>
      <c r="E14" s="18"/>
      <c r="F14" s="5"/>
      <c r="G14" s="2"/>
    </row>
    <row r="15" ht="11.25" customHeight="1">
      <c r="A15" s="24"/>
      <c r="B15" s="25"/>
      <c r="C15" s="26"/>
      <c r="D15" s="27"/>
      <c r="E15" s="28"/>
      <c r="F15" s="29">
        <f>SUM(F11:F14)</f>
        <v>0</v>
      </c>
      <c r="G15" s="30"/>
    </row>
    <row r="16" ht="11.25" customHeight="1">
      <c r="A16" s="16">
        <v>2.0</v>
      </c>
      <c r="B16" s="31" t="s">
        <v>14</v>
      </c>
      <c r="C16" s="3"/>
      <c r="D16" s="4"/>
      <c r="E16" s="5"/>
      <c r="F16" s="5"/>
      <c r="G16" s="23"/>
    </row>
    <row r="17" ht="11.25" customHeight="1">
      <c r="A17" s="16"/>
      <c r="B17" s="32" t="s">
        <v>15</v>
      </c>
      <c r="C17" s="3"/>
      <c r="D17" s="33"/>
      <c r="E17" s="5"/>
      <c r="F17" s="34">
        <v>58500.0</v>
      </c>
      <c r="G17" s="23"/>
    </row>
    <row r="18" ht="11.25" customHeight="1">
      <c r="A18" s="16"/>
      <c r="B18" s="32" t="s">
        <v>16</v>
      </c>
      <c r="C18" s="3"/>
      <c r="D18" s="33"/>
      <c r="E18" s="5"/>
      <c r="F18" s="34">
        <v>28500.0</v>
      </c>
      <c r="G18" s="23"/>
    </row>
    <row r="19" ht="11.25" customHeight="1">
      <c r="A19" s="16"/>
      <c r="B19" s="32" t="s">
        <v>17</v>
      </c>
      <c r="C19" s="3"/>
      <c r="D19" s="33"/>
      <c r="E19" s="5"/>
      <c r="F19" s="34">
        <v>18500.0</v>
      </c>
      <c r="G19" s="23"/>
    </row>
    <row r="20" ht="11.25" customHeight="1">
      <c r="A20" s="16"/>
      <c r="B20" s="32" t="s">
        <v>18</v>
      </c>
      <c r="C20" s="3"/>
      <c r="D20" s="33"/>
      <c r="E20" s="5"/>
      <c r="F20" s="34">
        <v>3650.0</v>
      </c>
      <c r="G20" s="23"/>
    </row>
    <row r="21" ht="11.25" customHeight="1">
      <c r="A21" s="16"/>
      <c r="B21" s="32" t="s">
        <v>19</v>
      </c>
      <c r="C21" s="3"/>
      <c r="D21" s="33"/>
      <c r="E21" s="5"/>
      <c r="F21" s="34">
        <v>4500.0</v>
      </c>
      <c r="G21" s="23"/>
    </row>
    <row r="22" ht="11.25" customHeight="1">
      <c r="A22" s="16"/>
      <c r="B22" s="32" t="s">
        <v>20</v>
      </c>
      <c r="C22" s="3"/>
      <c r="D22" s="33"/>
      <c r="E22" s="5"/>
      <c r="F22" s="34">
        <v>30000.0</v>
      </c>
      <c r="G22" s="35"/>
    </row>
    <row r="23" ht="11.25" customHeight="1">
      <c r="A23" s="16"/>
      <c r="B23" s="32" t="s">
        <v>21</v>
      </c>
      <c r="C23" s="3"/>
      <c r="D23" s="33"/>
      <c r="E23" s="5"/>
      <c r="F23" s="34">
        <v>17000.0</v>
      </c>
      <c r="G23" s="35"/>
    </row>
    <row r="24" ht="11.25" customHeight="1">
      <c r="A24" s="1"/>
      <c r="B24" s="2"/>
      <c r="C24" s="3"/>
      <c r="D24" s="4"/>
      <c r="E24" s="5"/>
      <c r="F24" s="29">
        <f>SUM(F16:F23)</f>
        <v>160650</v>
      </c>
      <c r="G24" s="30"/>
    </row>
    <row r="25" ht="11.25" customHeight="1">
      <c r="A25" s="36">
        <v>3.0</v>
      </c>
      <c r="B25" s="37" t="s">
        <v>22</v>
      </c>
      <c r="C25" s="38"/>
      <c r="D25" s="39"/>
      <c r="E25" s="40"/>
      <c r="F25" s="40"/>
      <c r="G25" s="35"/>
    </row>
    <row r="26" ht="11.25" customHeight="1">
      <c r="A26" s="16"/>
      <c r="B26" s="32" t="s">
        <v>23</v>
      </c>
      <c r="C26" s="3"/>
      <c r="D26" s="22"/>
      <c r="E26" s="5"/>
      <c r="F26" s="34">
        <v>44500.0</v>
      </c>
      <c r="G26" s="41"/>
    </row>
    <row r="27" ht="11.25" customHeight="1">
      <c r="A27" s="1"/>
      <c r="B27" s="32" t="s">
        <v>24</v>
      </c>
      <c r="C27" s="3"/>
      <c r="D27" s="22"/>
      <c r="E27" s="5"/>
      <c r="F27" s="34">
        <v>75500.0</v>
      </c>
      <c r="G27" s="23"/>
    </row>
    <row r="28" ht="11.25" customHeight="1">
      <c r="A28" s="1"/>
      <c r="B28" s="32" t="s">
        <v>25</v>
      </c>
      <c r="C28" s="3"/>
      <c r="D28" s="22"/>
      <c r="E28" s="5"/>
      <c r="F28" s="34">
        <v>55000.0</v>
      </c>
      <c r="G28" s="23"/>
    </row>
    <row r="29" ht="11.25" customHeight="1">
      <c r="A29" s="1"/>
      <c r="B29" s="32" t="s">
        <v>26</v>
      </c>
      <c r="C29" s="3"/>
      <c r="D29" s="22"/>
      <c r="E29" s="5"/>
      <c r="F29" s="34">
        <v>13500.0</v>
      </c>
      <c r="G29" s="23"/>
    </row>
    <row r="30" ht="11.25" customHeight="1">
      <c r="A30" s="1"/>
      <c r="B30" s="32" t="s">
        <v>27</v>
      </c>
      <c r="C30" s="3"/>
      <c r="D30" s="22"/>
      <c r="E30" s="5"/>
      <c r="F30" s="34">
        <v>365000.0</v>
      </c>
      <c r="G30" s="2"/>
    </row>
    <row r="31" ht="11.25" customHeight="1">
      <c r="A31" s="42"/>
      <c r="B31" s="43"/>
      <c r="C31" s="26"/>
      <c r="D31" s="44"/>
      <c r="E31" s="45"/>
      <c r="F31" s="29">
        <f>SUM(F26:F30)</f>
        <v>553500</v>
      </c>
      <c r="G31" s="30"/>
    </row>
    <row r="32" ht="11.25" customHeight="1">
      <c r="A32" s="36" t="s">
        <v>28</v>
      </c>
      <c r="B32" s="37" t="s">
        <v>29</v>
      </c>
      <c r="C32" s="38"/>
      <c r="D32" s="46"/>
      <c r="E32" s="40"/>
      <c r="F32" s="40"/>
      <c r="G32" s="23"/>
    </row>
    <row r="33" ht="11.25" customHeight="1">
      <c r="A33" s="16"/>
      <c r="B33" s="32" t="s">
        <v>30</v>
      </c>
      <c r="C33" s="3"/>
      <c r="D33" s="33"/>
      <c r="E33" s="5"/>
      <c r="F33" s="34">
        <v>17500.0</v>
      </c>
      <c r="G33" s="23"/>
    </row>
    <row r="34" ht="11.25" customHeight="1">
      <c r="A34" s="42"/>
      <c r="B34" s="47"/>
      <c r="C34" s="26"/>
      <c r="D34" s="44"/>
      <c r="E34" s="45"/>
      <c r="F34" s="29">
        <f>SUM(F33)</f>
        <v>17500</v>
      </c>
      <c r="G34" s="30"/>
    </row>
    <row r="35" ht="11.25" customHeight="1">
      <c r="A35" s="16" t="s">
        <v>31</v>
      </c>
      <c r="B35" s="31" t="s">
        <v>32</v>
      </c>
      <c r="C35" s="3"/>
      <c r="D35" s="33"/>
      <c r="E35" s="5"/>
      <c r="F35" s="48"/>
      <c r="G35" s="2"/>
    </row>
    <row r="36" ht="11.25" customHeight="1">
      <c r="A36" s="16"/>
      <c r="B36" s="32" t="s">
        <v>33</v>
      </c>
      <c r="C36" s="3"/>
      <c r="D36" s="33"/>
      <c r="E36" s="5"/>
      <c r="F36" s="34">
        <v>30500.0</v>
      </c>
      <c r="G36" s="2"/>
    </row>
    <row r="37" ht="11.25" customHeight="1">
      <c r="A37" s="16"/>
      <c r="B37" s="49" t="s">
        <v>34</v>
      </c>
      <c r="C37" s="3"/>
      <c r="D37" s="33"/>
      <c r="E37" s="5"/>
      <c r="F37" s="34">
        <v>14500.0</v>
      </c>
      <c r="G37" s="23"/>
    </row>
    <row r="38" ht="11.25" customHeight="1">
      <c r="A38" s="16"/>
      <c r="B38" s="49" t="s">
        <v>35</v>
      </c>
      <c r="C38" s="3"/>
      <c r="D38" s="33"/>
      <c r="E38" s="5"/>
      <c r="F38" s="34">
        <v>40500.0</v>
      </c>
      <c r="G38" s="23"/>
    </row>
    <row r="39" ht="11.25" customHeight="1">
      <c r="A39" s="16"/>
      <c r="B39" s="2"/>
      <c r="C39" s="3"/>
      <c r="D39" s="33"/>
      <c r="E39" s="5"/>
      <c r="F39" s="29">
        <f>SUM(F36:F38)</f>
        <v>85500</v>
      </c>
      <c r="G39" s="30"/>
    </row>
    <row r="40" ht="11.25" customHeight="1">
      <c r="A40" s="36" t="s">
        <v>36</v>
      </c>
      <c r="B40" s="37" t="s">
        <v>37</v>
      </c>
      <c r="C40" s="38"/>
      <c r="D40" s="46"/>
      <c r="E40" s="40"/>
      <c r="F40" s="50"/>
      <c r="G40" s="23"/>
    </row>
    <row r="41" ht="11.25" customHeight="1">
      <c r="A41" s="16"/>
      <c r="B41" s="32" t="s">
        <v>38</v>
      </c>
      <c r="C41" s="3"/>
      <c r="D41" s="33"/>
      <c r="E41" s="5"/>
      <c r="F41" s="34">
        <v>34500.0</v>
      </c>
      <c r="G41" s="23"/>
    </row>
    <row r="42" ht="11.25" customHeight="1">
      <c r="A42" s="16"/>
      <c r="B42" s="32" t="s">
        <v>39</v>
      </c>
      <c r="C42" s="3"/>
      <c r="D42" s="33"/>
      <c r="E42" s="5"/>
      <c r="F42" s="34">
        <v>25500.0</v>
      </c>
      <c r="G42" s="23"/>
    </row>
    <row r="43" ht="11.25" customHeight="1">
      <c r="A43" s="16"/>
      <c r="B43" s="32" t="s">
        <v>40</v>
      </c>
      <c r="C43" s="3"/>
      <c r="D43" s="33"/>
      <c r="E43" s="5"/>
      <c r="F43" s="34">
        <v>15500.0</v>
      </c>
      <c r="G43" s="23"/>
    </row>
    <row r="44" ht="11.25" customHeight="1">
      <c r="A44" s="16"/>
      <c r="B44" s="2"/>
      <c r="C44" s="3"/>
      <c r="D44" s="33"/>
      <c r="E44" s="5"/>
      <c r="F44" s="29">
        <f>SUM(F41:F43)</f>
        <v>75500</v>
      </c>
      <c r="G44" s="30"/>
    </row>
    <row r="45" ht="11.25" customHeight="1">
      <c r="A45" s="36" t="s">
        <v>41</v>
      </c>
      <c r="B45" s="37" t="s">
        <v>42</v>
      </c>
      <c r="C45" s="38"/>
      <c r="D45" s="46"/>
      <c r="E45" s="40"/>
      <c r="F45" s="50"/>
      <c r="G45" s="23"/>
    </row>
    <row r="46" ht="11.25" customHeight="1">
      <c r="A46" s="1"/>
      <c r="B46" s="32" t="s">
        <v>43</v>
      </c>
      <c r="C46" s="3"/>
      <c r="D46" s="33"/>
      <c r="E46" s="5"/>
      <c r="F46" s="34">
        <v>155000.0</v>
      </c>
      <c r="G46" s="2"/>
    </row>
    <row r="47" ht="11.25" customHeight="1">
      <c r="A47" s="1"/>
      <c r="B47" s="32" t="s">
        <v>44</v>
      </c>
      <c r="C47" s="3"/>
      <c r="D47" s="33"/>
      <c r="E47" s="5"/>
      <c r="F47" s="34">
        <v>13500.0</v>
      </c>
      <c r="G47" s="2"/>
    </row>
    <row r="48" ht="11.25" customHeight="1">
      <c r="A48" s="1"/>
      <c r="B48" s="32" t="s">
        <v>45</v>
      </c>
      <c r="C48" s="3"/>
      <c r="D48" s="33"/>
      <c r="E48" s="5"/>
      <c r="F48" s="34">
        <v>9500.0</v>
      </c>
      <c r="G48" s="23"/>
    </row>
    <row r="49" ht="11.25" customHeight="1">
      <c r="A49" s="1"/>
      <c r="B49" s="2"/>
      <c r="C49" s="3"/>
      <c r="D49" s="33"/>
      <c r="E49" s="5"/>
      <c r="F49" s="29">
        <f>SUM(F46:F48)</f>
        <v>178000</v>
      </c>
      <c r="G49" s="30"/>
    </row>
    <row r="50" ht="11.25" customHeight="1">
      <c r="A50" s="36" t="s">
        <v>46</v>
      </c>
      <c r="B50" s="37" t="s">
        <v>47</v>
      </c>
      <c r="C50" s="38"/>
      <c r="D50" s="46"/>
      <c r="E50" s="40"/>
      <c r="F50" s="50"/>
      <c r="G50" s="23"/>
    </row>
    <row r="51" ht="11.25" customHeight="1">
      <c r="A51" s="1"/>
      <c r="B51" s="32" t="s">
        <v>48</v>
      </c>
      <c r="C51" s="3"/>
      <c r="D51" s="33"/>
      <c r="E51" s="5"/>
      <c r="F51" s="34">
        <v>128500.0</v>
      </c>
      <c r="G51" s="23"/>
    </row>
    <row r="52" ht="11.25" customHeight="1">
      <c r="A52" s="1"/>
      <c r="B52" s="32" t="s">
        <v>49</v>
      </c>
      <c r="C52" s="3"/>
      <c r="D52" s="33"/>
      <c r="E52" s="5"/>
      <c r="F52" s="34">
        <v>112500.0</v>
      </c>
      <c r="G52" s="23"/>
    </row>
    <row r="53" ht="11.25" customHeight="1">
      <c r="A53" s="1"/>
      <c r="B53" s="2"/>
      <c r="C53" s="3"/>
      <c r="D53" s="33"/>
      <c r="E53" s="5"/>
      <c r="F53" s="29">
        <f>SUM(F51:F52)</f>
        <v>241000</v>
      </c>
      <c r="G53" s="30"/>
    </row>
    <row r="54" ht="11.25" customHeight="1">
      <c r="A54" s="36" t="s">
        <v>50</v>
      </c>
      <c r="B54" s="37" t="s">
        <v>51</v>
      </c>
      <c r="C54" s="38"/>
      <c r="D54" s="46"/>
      <c r="E54" s="40"/>
      <c r="F54" s="40"/>
      <c r="G54" s="23"/>
    </row>
    <row r="55" ht="11.25" customHeight="1">
      <c r="A55" s="16"/>
      <c r="B55" s="32" t="s">
        <v>52</v>
      </c>
      <c r="C55" s="3"/>
      <c r="D55" s="33"/>
      <c r="E55" s="5"/>
      <c r="F55" s="34">
        <v>65050.0</v>
      </c>
      <c r="G55" s="23"/>
    </row>
    <row r="56" ht="11.25" customHeight="1">
      <c r="A56" s="16"/>
      <c r="B56" s="32" t="s">
        <v>53</v>
      </c>
      <c r="C56" s="3"/>
      <c r="D56" s="33"/>
      <c r="E56" s="5"/>
      <c r="F56" s="34">
        <v>30000.0</v>
      </c>
      <c r="G56" s="23"/>
    </row>
    <row r="57" ht="11.25" customHeight="1">
      <c r="A57" s="1"/>
      <c r="B57" s="32" t="s">
        <v>54</v>
      </c>
      <c r="C57" s="3"/>
      <c r="D57" s="33"/>
      <c r="E57" s="5"/>
      <c r="F57" s="34">
        <v>18500.0</v>
      </c>
      <c r="G57" s="2"/>
    </row>
    <row r="58" ht="11.25" customHeight="1">
      <c r="A58" s="1"/>
      <c r="B58" s="32" t="s">
        <v>55</v>
      </c>
      <c r="C58" s="3"/>
      <c r="D58" s="33"/>
      <c r="E58" s="5"/>
      <c r="F58" s="34">
        <v>100000.0</v>
      </c>
      <c r="G58" s="23"/>
    </row>
    <row r="59" ht="11.25" customHeight="1">
      <c r="A59" s="42"/>
      <c r="B59" s="47"/>
      <c r="C59" s="26"/>
      <c r="D59" s="44"/>
      <c r="E59" s="45"/>
      <c r="F59" s="29">
        <f>SUM(F55:F58)</f>
        <v>213550</v>
      </c>
      <c r="G59" s="30"/>
    </row>
    <row r="60" ht="11.25" customHeight="1">
      <c r="A60" s="36" t="s">
        <v>56</v>
      </c>
      <c r="B60" s="37" t="s">
        <v>57</v>
      </c>
      <c r="C60" s="38"/>
      <c r="D60" s="46"/>
      <c r="E60" s="40"/>
      <c r="F60" s="40"/>
      <c r="G60" s="23"/>
    </row>
    <row r="61" ht="11.25" customHeight="1">
      <c r="A61" s="1"/>
      <c r="B61" s="32" t="s">
        <v>58</v>
      </c>
      <c r="C61" s="3"/>
      <c r="D61" s="33"/>
      <c r="E61" s="5"/>
      <c r="F61" s="34">
        <v>47500.0</v>
      </c>
      <c r="G61" s="23"/>
    </row>
    <row r="62" ht="11.25" customHeight="1">
      <c r="A62" s="1"/>
      <c r="B62" s="32" t="s">
        <v>59</v>
      </c>
      <c r="C62" s="3"/>
      <c r="D62" s="33"/>
      <c r="E62" s="5"/>
      <c r="F62" s="34">
        <v>18500.0</v>
      </c>
      <c r="G62" s="23"/>
    </row>
    <row r="63" ht="11.25" customHeight="1">
      <c r="A63" s="1"/>
      <c r="B63" s="32" t="s">
        <v>60</v>
      </c>
      <c r="C63" s="3"/>
      <c r="D63" s="33"/>
      <c r="E63" s="5"/>
      <c r="F63" s="34">
        <v>25500.0</v>
      </c>
      <c r="G63" s="2"/>
    </row>
    <row r="64" ht="11.25" customHeight="1">
      <c r="A64" s="1"/>
      <c r="B64" s="32" t="s">
        <v>61</v>
      </c>
      <c r="C64" s="3"/>
      <c r="D64" s="33"/>
      <c r="E64" s="5"/>
      <c r="F64" s="34">
        <v>19500.0</v>
      </c>
      <c r="G64" s="23"/>
    </row>
    <row r="65" ht="11.25" customHeight="1">
      <c r="A65" s="42"/>
      <c r="B65" s="47"/>
      <c r="C65" s="3"/>
      <c r="D65" s="33"/>
      <c r="E65" s="5"/>
      <c r="F65" s="29">
        <f>SUM(F61:F64)</f>
        <v>111000</v>
      </c>
      <c r="G65" s="30"/>
    </row>
    <row r="66" ht="11.25" customHeight="1">
      <c r="A66" s="36" t="s">
        <v>62</v>
      </c>
      <c r="B66" s="37" t="s">
        <v>63</v>
      </c>
      <c r="C66" s="38"/>
      <c r="D66" s="46"/>
      <c r="E66" s="40"/>
      <c r="F66" s="40"/>
      <c r="G66" s="2"/>
    </row>
    <row r="67" ht="11.25" customHeight="1">
      <c r="A67" s="16"/>
      <c r="B67" s="32" t="s">
        <v>64</v>
      </c>
      <c r="C67" s="3"/>
      <c r="D67" s="33"/>
      <c r="E67" s="5"/>
      <c r="F67" s="34">
        <v>17888.5</v>
      </c>
      <c r="G67" s="23"/>
    </row>
    <row r="68" ht="11.25" customHeight="1">
      <c r="A68" s="1"/>
      <c r="B68" s="32" t="s">
        <v>65</v>
      </c>
      <c r="C68" s="3"/>
      <c r="D68" s="33"/>
      <c r="E68" s="5"/>
      <c r="F68" s="34">
        <v>4100.0</v>
      </c>
      <c r="G68" s="23"/>
    </row>
    <row r="69" ht="11.25" customHeight="1">
      <c r="A69" s="1"/>
      <c r="B69" s="32" t="s">
        <v>66</v>
      </c>
      <c r="C69" s="3"/>
      <c r="D69" s="33"/>
      <c r="E69" s="19"/>
      <c r="F69" s="51">
        <v>6000.0</v>
      </c>
      <c r="G69" s="23"/>
    </row>
    <row r="70" ht="11.25" customHeight="1">
      <c r="A70" s="42"/>
      <c r="B70" s="47"/>
      <c r="C70" s="26"/>
      <c r="D70" s="44"/>
      <c r="E70" s="45"/>
      <c r="F70" s="29">
        <f>SUM(F67:F69)</f>
        <v>27988.5</v>
      </c>
      <c r="G70" s="30"/>
    </row>
    <row r="71" ht="11.25" customHeight="1">
      <c r="A71" s="36" t="s">
        <v>67</v>
      </c>
      <c r="B71" s="37" t="s">
        <v>68</v>
      </c>
      <c r="C71" s="38"/>
      <c r="D71" s="46"/>
      <c r="E71" s="40"/>
      <c r="F71" s="40"/>
      <c r="G71" s="2"/>
    </row>
    <row r="72" ht="11.25" customHeight="1">
      <c r="A72" s="16"/>
      <c r="B72" s="32" t="s">
        <v>69</v>
      </c>
      <c r="C72" s="3"/>
      <c r="D72" s="33"/>
      <c r="E72" s="5"/>
      <c r="F72" s="34">
        <v>8952.96</v>
      </c>
      <c r="G72" s="23"/>
    </row>
    <row r="73" ht="11.25" customHeight="1">
      <c r="A73" s="16"/>
      <c r="B73" s="32" t="s">
        <v>70</v>
      </c>
      <c r="C73" s="3"/>
      <c r="D73" s="33"/>
      <c r="E73" s="5"/>
      <c r="F73" s="34">
        <v>6078.9</v>
      </c>
      <c r="G73" s="23"/>
    </row>
    <row r="74" ht="11.25" customHeight="1">
      <c r="A74" s="16"/>
      <c r="B74" s="32" t="s">
        <v>71</v>
      </c>
      <c r="C74" s="3"/>
      <c r="D74" s="33"/>
      <c r="E74" s="5"/>
      <c r="F74" s="34">
        <v>5178.79</v>
      </c>
      <c r="G74" s="23"/>
    </row>
    <row r="75" ht="11.25" customHeight="1">
      <c r="A75" s="16"/>
      <c r="B75" s="32" t="s">
        <v>72</v>
      </c>
      <c r="C75" s="3"/>
      <c r="D75" s="33"/>
      <c r="E75" s="5"/>
      <c r="F75" s="34">
        <v>5453.38</v>
      </c>
      <c r="G75" s="23"/>
    </row>
    <row r="76" ht="11.25" customHeight="1">
      <c r="A76" s="16"/>
      <c r="B76" s="32" t="s">
        <v>73</v>
      </c>
      <c r="C76" s="3"/>
      <c r="D76" s="33"/>
      <c r="E76" s="5"/>
      <c r="F76" s="34">
        <v>12535.05</v>
      </c>
      <c r="G76" s="23"/>
    </row>
    <row r="77" ht="11.25" customHeight="1">
      <c r="A77" s="16"/>
      <c r="B77" s="32" t="s">
        <v>74</v>
      </c>
      <c r="C77" s="3"/>
      <c r="D77" s="33"/>
      <c r="E77" s="5"/>
      <c r="F77" s="34">
        <v>8595.21</v>
      </c>
      <c r="G77" s="23"/>
    </row>
    <row r="78" ht="11.25" customHeight="1">
      <c r="A78" s="16"/>
      <c r="B78" s="32" t="s">
        <v>75</v>
      </c>
      <c r="C78" s="3"/>
      <c r="D78" s="33"/>
      <c r="E78" s="5"/>
      <c r="F78" s="34">
        <v>20138.31</v>
      </c>
      <c r="G78" s="23"/>
    </row>
    <row r="79" ht="11.25" customHeight="1">
      <c r="A79" s="16"/>
      <c r="B79" s="32" t="s">
        <v>76</v>
      </c>
      <c r="C79" s="3"/>
      <c r="D79" s="33"/>
      <c r="E79" s="5"/>
      <c r="F79" s="34">
        <v>8220.32</v>
      </c>
      <c r="G79" s="23"/>
    </row>
    <row r="80" ht="11.25" customHeight="1">
      <c r="A80" s="16"/>
      <c r="B80" s="32" t="s">
        <v>77</v>
      </c>
      <c r="C80" s="3"/>
      <c r="D80" s="33"/>
      <c r="E80" s="5"/>
      <c r="F80" s="34">
        <v>22292.18</v>
      </c>
      <c r="G80" s="23"/>
    </row>
    <row r="81" ht="11.25" customHeight="1">
      <c r="A81" s="16"/>
      <c r="B81" s="32" t="s">
        <v>78</v>
      </c>
      <c r="C81" s="3"/>
      <c r="D81" s="33"/>
      <c r="E81" s="5"/>
      <c r="F81" s="34">
        <v>3933.94</v>
      </c>
      <c r="G81" s="23"/>
    </row>
    <row r="82" ht="11.25" customHeight="1">
      <c r="A82" s="16"/>
      <c r="B82" s="32" t="s">
        <v>79</v>
      </c>
      <c r="C82" s="3"/>
      <c r="D82" s="33"/>
      <c r="E82" s="19"/>
      <c r="F82" s="51">
        <v>19232.31</v>
      </c>
      <c r="G82" s="2"/>
    </row>
    <row r="83" ht="11.25" customHeight="1">
      <c r="A83" s="16"/>
      <c r="B83" s="32" t="s">
        <v>80</v>
      </c>
      <c r="C83" s="3"/>
      <c r="D83" s="33"/>
      <c r="E83" s="19"/>
      <c r="F83" s="51">
        <v>65833.28</v>
      </c>
      <c r="G83" s="2"/>
    </row>
    <row r="84" ht="11.25" customHeight="1">
      <c r="A84" s="16"/>
      <c r="B84" s="32" t="s">
        <v>81</v>
      </c>
      <c r="C84" s="3"/>
      <c r="D84" s="33"/>
      <c r="E84" s="19"/>
      <c r="F84" s="51">
        <v>14422.67</v>
      </c>
      <c r="G84" s="2"/>
    </row>
    <row r="85" ht="11.25" customHeight="1">
      <c r="A85" s="16"/>
      <c r="B85" s="32" t="s">
        <v>82</v>
      </c>
      <c r="C85" s="3"/>
      <c r="D85" s="33"/>
      <c r="E85" s="19"/>
      <c r="F85" s="51">
        <v>13412.58</v>
      </c>
      <c r="G85" s="2"/>
    </row>
    <row r="86" ht="11.25" customHeight="1">
      <c r="A86" s="1"/>
      <c r="B86" s="32" t="s">
        <v>83</v>
      </c>
      <c r="C86" s="3"/>
      <c r="D86" s="33"/>
      <c r="E86" s="5"/>
      <c r="F86" s="51">
        <v>22243.68</v>
      </c>
      <c r="G86" s="23"/>
    </row>
    <row r="87" ht="11.25" customHeight="1">
      <c r="A87" s="1"/>
      <c r="B87" s="32" t="s">
        <v>84</v>
      </c>
      <c r="C87" s="3"/>
      <c r="D87" s="33"/>
      <c r="E87" s="5"/>
      <c r="F87" s="51">
        <v>8377.6</v>
      </c>
      <c r="G87" s="23"/>
    </row>
    <row r="88" ht="11.25" customHeight="1">
      <c r="A88" s="1"/>
      <c r="B88" s="32" t="s">
        <v>85</v>
      </c>
      <c r="C88" s="3"/>
      <c r="D88" s="33"/>
      <c r="E88" s="5"/>
      <c r="F88" s="51">
        <v>15401.25</v>
      </c>
      <c r="G88" s="23"/>
    </row>
    <row r="89" ht="11.25" customHeight="1">
      <c r="A89" s="42"/>
      <c r="B89" s="47"/>
      <c r="C89" s="26"/>
      <c r="D89" s="44"/>
      <c r="E89" s="45"/>
      <c r="F89" s="52">
        <f>SUM(F72:F88)</f>
        <v>260302.41</v>
      </c>
      <c r="G89" s="30"/>
    </row>
    <row r="90" ht="11.25" customHeight="1">
      <c r="A90" s="36" t="s">
        <v>86</v>
      </c>
      <c r="B90" s="37" t="s">
        <v>87</v>
      </c>
      <c r="C90" s="38"/>
      <c r="D90" s="46"/>
      <c r="E90" s="40"/>
      <c r="F90" s="40"/>
      <c r="G90" s="23"/>
    </row>
    <row r="91" ht="11.25" customHeight="1">
      <c r="A91" s="16"/>
      <c r="B91" s="32" t="s">
        <v>88</v>
      </c>
      <c r="C91" s="3"/>
      <c r="D91" s="33"/>
      <c r="E91" s="5"/>
      <c r="F91" s="34">
        <v>28500.0</v>
      </c>
      <c r="G91" s="23"/>
    </row>
    <row r="92" ht="11.25" customHeight="1">
      <c r="A92" s="16"/>
      <c r="B92" s="2"/>
      <c r="C92" s="3"/>
      <c r="D92" s="33"/>
      <c r="E92" s="5"/>
      <c r="F92" s="5"/>
      <c r="G92" s="2"/>
    </row>
    <row r="93" ht="11.25" customHeight="1">
      <c r="A93" s="42"/>
      <c r="B93" s="47"/>
      <c r="C93" s="26"/>
      <c r="D93" s="44"/>
      <c r="E93" s="45"/>
      <c r="F93" s="52">
        <f>SUM(F91:F92)</f>
        <v>28500</v>
      </c>
      <c r="G93" s="30"/>
    </row>
    <row r="94" ht="11.25" customHeight="1">
      <c r="A94" s="36" t="s">
        <v>89</v>
      </c>
      <c r="B94" s="37" t="s">
        <v>90</v>
      </c>
      <c r="C94" s="38"/>
      <c r="D94" s="46"/>
      <c r="E94" s="40"/>
      <c r="F94" s="40"/>
      <c r="G94" s="23"/>
    </row>
    <row r="95" ht="11.25" customHeight="1">
      <c r="A95" s="16"/>
      <c r="B95" s="32" t="s">
        <v>91</v>
      </c>
      <c r="C95" s="3"/>
      <c r="D95" s="33"/>
      <c r="E95" s="5"/>
      <c r="F95" s="5"/>
      <c r="G95" s="23"/>
    </row>
    <row r="96" ht="11.25" customHeight="1">
      <c r="A96" s="1"/>
      <c r="B96" s="2"/>
      <c r="C96" s="3"/>
      <c r="D96" s="33"/>
      <c r="E96" s="5"/>
      <c r="F96" s="5"/>
      <c r="G96" s="23"/>
    </row>
    <row r="97" ht="11.25" customHeight="1">
      <c r="A97" s="42"/>
      <c r="B97" s="47"/>
      <c r="C97" s="26"/>
      <c r="D97" s="44"/>
      <c r="E97" s="45"/>
      <c r="F97" s="52">
        <f>SUM(F94:F96)</f>
        <v>0</v>
      </c>
      <c r="G97" s="30"/>
    </row>
    <row r="98" ht="11.25" customHeight="1">
      <c r="A98" s="36" t="s">
        <v>92</v>
      </c>
      <c r="B98" s="37" t="s">
        <v>93</v>
      </c>
      <c r="C98" s="38"/>
      <c r="D98" s="46"/>
      <c r="E98" s="40"/>
      <c r="F98" s="40"/>
      <c r="G98" s="23"/>
    </row>
    <row r="99" ht="11.25" customHeight="1">
      <c r="A99" s="16"/>
      <c r="B99" s="32" t="s">
        <v>94</v>
      </c>
      <c r="C99" s="3"/>
      <c r="D99" s="33"/>
      <c r="E99" s="5"/>
      <c r="F99" s="34">
        <v>125908.57</v>
      </c>
      <c r="G99" s="23"/>
    </row>
    <row r="100" ht="11.25" customHeight="1">
      <c r="A100" s="16"/>
      <c r="B100" s="32" t="s">
        <v>95</v>
      </c>
      <c r="C100" s="53"/>
      <c r="D100" s="33"/>
      <c r="E100" s="5"/>
      <c r="F100" s="34">
        <v>195945.65</v>
      </c>
      <c r="G100" s="23"/>
    </row>
    <row r="101" ht="11.25" customHeight="1">
      <c r="A101" s="16"/>
      <c r="B101" s="32" t="s">
        <v>96</v>
      </c>
      <c r="C101" s="3"/>
      <c r="D101" s="33"/>
      <c r="E101" s="5"/>
      <c r="F101" s="34">
        <v>5860.96</v>
      </c>
      <c r="G101" s="23"/>
    </row>
    <row r="102" ht="11.25" customHeight="1">
      <c r="A102" s="16"/>
      <c r="B102" s="32" t="s">
        <v>97</v>
      </c>
      <c r="C102" s="3"/>
      <c r="D102" s="33"/>
      <c r="E102" s="5"/>
      <c r="F102" s="34">
        <v>47398.56</v>
      </c>
      <c r="G102" s="23"/>
    </row>
    <row r="103" ht="11.25" customHeight="1">
      <c r="A103" s="16"/>
      <c r="B103" s="32" t="s">
        <v>98</v>
      </c>
      <c r="C103" s="3"/>
      <c r="D103" s="33"/>
      <c r="E103" s="5"/>
      <c r="F103" s="34">
        <v>11593.91</v>
      </c>
      <c r="G103" s="23"/>
    </row>
    <row r="104" ht="11.25" customHeight="1">
      <c r="A104" s="16"/>
      <c r="B104" s="32" t="s">
        <v>99</v>
      </c>
      <c r="C104" s="3"/>
      <c r="D104" s="33"/>
      <c r="E104" s="5"/>
      <c r="F104" s="34">
        <v>21217.38</v>
      </c>
      <c r="G104" s="23"/>
    </row>
    <row r="105" ht="11.25" customHeight="1">
      <c r="A105" s="16"/>
      <c r="B105" s="32" t="s">
        <v>100</v>
      </c>
      <c r="C105" s="3"/>
      <c r="D105" s="33"/>
      <c r="E105" s="5"/>
      <c r="F105" s="34">
        <v>44669.88</v>
      </c>
      <c r="G105" s="23"/>
    </row>
    <row r="106" ht="11.25" customHeight="1">
      <c r="A106" s="16"/>
      <c r="B106" s="32" t="s">
        <v>101</v>
      </c>
      <c r="C106" s="3"/>
      <c r="D106" s="33"/>
      <c r="E106" s="5"/>
      <c r="F106" s="34">
        <v>4129.59</v>
      </c>
      <c r="G106" s="23"/>
    </row>
    <row r="107" ht="11.25" customHeight="1">
      <c r="A107" s="42"/>
      <c r="B107" s="47"/>
      <c r="C107" s="26"/>
      <c r="D107" s="44"/>
      <c r="E107" s="45"/>
      <c r="F107" s="29">
        <f>SUM(F99:F106)</f>
        <v>456724.5</v>
      </c>
      <c r="G107" s="30"/>
    </row>
    <row r="108" ht="11.25" customHeight="1">
      <c r="A108" s="36">
        <v>16.0</v>
      </c>
      <c r="B108" s="37" t="s">
        <v>102</v>
      </c>
      <c r="C108" s="38"/>
      <c r="D108" s="46"/>
      <c r="E108" s="54"/>
      <c r="F108" s="5"/>
      <c r="G108" s="20"/>
    </row>
    <row r="109" ht="11.25" customHeight="1">
      <c r="A109" s="1"/>
      <c r="B109" s="32" t="s">
        <v>103</v>
      </c>
      <c r="C109" s="3"/>
      <c r="D109" s="33"/>
      <c r="E109" s="18"/>
      <c r="F109" s="34">
        <v>102529.99</v>
      </c>
      <c r="G109" s="20"/>
    </row>
    <row r="110" ht="11.25" customHeight="1">
      <c r="A110" s="1"/>
      <c r="B110" s="32" t="s">
        <v>104</v>
      </c>
      <c r="C110" s="3"/>
      <c r="D110" s="33"/>
      <c r="E110" s="18"/>
      <c r="F110" s="34">
        <v>20425.78</v>
      </c>
      <c r="G110" s="20"/>
    </row>
    <row r="111" ht="11.25" customHeight="1">
      <c r="A111" s="1"/>
      <c r="B111" s="32" t="s">
        <v>105</v>
      </c>
      <c r="C111" s="3"/>
      <c r="D111" s="33"/>
      <c r="E111" s="18"/>
      <c r="F111" s="34">
        <v>64089.99</v>
      </c>
      <c r="G111" s="20"/>
    </row>
    <row r="112" ht="11.25" customHeight="1">
      <c r="A112" s="1"/>
      <c r="B112" s="32" t="s">
        <v>106</v>
      </c>
      <c r="C112" s="3"/>
      <c r="D112" s="33"/>
      <c r="E112" s="18"/>
      <c r="F112" s="34">
        <v>1569.59</v>
      </c>
      <c r="G112" s="20"/>
    </row>
    <row r="113" ht="11.25" customHeight="1">
      <c r="A113" s="1"/>
      <c r="B113" s="32" t="s">
        <v>107</v>
      </c>
      <c r="C113" s="3"/>
      <c r="D113" s="33"/>
      <c r="E113" s="18"/>
      <c r="F113" s="34">
        <v>799.27</v>
      </c>
      <c r="G113" s="20"/>
    </row>
    <row r="114" ht="11.25" customHeight="1">
      <c r="A114" s="1"/>
      <c r="B114" s="32" t="s">
        <v>108</v>
      </c>
      <c r="C114" s="3"/>
      <c r="D114" s="33"/>
      <c r="E114" s="18"/>
      <c r="F114" s="34">
        <v>137311.07</v>
      </c>
      <c r="G114" s="20"/>
    </row>
    <row r="115" ht="11.25" customHeight="1">
      <c r="A115" s="1"/>
      <c r="B115" s="32" t="s">
        <v>109</v>
      </c>
      <c r="C115" s="3"/>
      <c r="D115" s="33"/>
      <c r="E115" s="18"/>
      <c r="F115" s="34">
        <v>12901.98</v>
      </c>
      <c r="G115" s="20"/>
    </row>
    <row r="116" ht="11.25" customHeight="1">
      <c r="A116" s="1"/>
      <c r="B116" s="32" t="s">
        <v>110</v>
      </c>
      <c r="C116" s="3"/>
      <c r="D116" s="33"/>
      <c r="E116" s="18"/>
      <c r="F116" s="34">
        <v>17007.46</v>
      </c>
      <c r="G116" s="20"/>
    </row>
    <row r="117" ht="11.25" customHeight="1">
      <c r="A117" s="1"/>
      <c r="B117" s="32" t="s">
        <v>111</v>
      </c>
      <c r="C117" s="3"/>
      <c r="D117" s="33"/>
      <c r="E117" s="18"/>
      <c r="F117" s="34">
        <v>19808.21</v>
      </c>
      <c r="G117" s="20"/>
    </row>
    <row r="118" ht="11.25" customHeight="1">
      <c r="A118" s="1"/>
      <c r="B118" s="32" t="s">
        <v>112</v>
      </c>
      <c r="C118" s="3"/>
      <c r="D118" s="33"/>
      <c r="E118" s="18"/>
      <c r="F118" s="34">
        <v>17385.54</v>
      </c>
      <c r="G118" s="20"/>
    </row>
    <row r="119" ht="11.25" customHeight="1">
      <c r="A119" s="1"/>
      <c r="B119" s="32" t="s">
        <v>113</v>
      </c>
      <c r="C119" s="3"/>
      <c r="D119" s="33"/>
      <c r="E119" s="18"/>
      <c r="F119" s="34">
        <v>5856.0</v>
      </c>
      <c r="G119" s="20"/>
    </row>
    <row r="120" ht="11.25" customHeight="1">
      <c r="A120" s="1"/>
      <c r="B120" s="32" t="s">
        <v>114</v>
      </c>
      <c r="C120" s="3"/>
      <c r="D120" s="33"/>
      <c r="E120" s="18"/>
      <c r="F120" s="34">
        <v>14324.47</v>
      </c>
      <c r="G120" s="20"/>
    </row>
    <row r="121" ht="11.25" customHeight="1">
      <c r="A121" s="1"/>
      <c r="B121" s="32" t="s">
        <v>115</v>
      </c>
      <c r="C121" s="3"/>
      <c r="D121" s="33"/>
      <c r="E121" s="18"/>
      <c r="F121" s="34">
        <v>13270.8</v>
      </c>
      <c r="G121" s="20"/>
    </row>
    <row r="122" ht="11.25" customHeight="1">
      <c r="A122" s="1"/>
      <c r="B122" s="32" t="s">
        <v>116</v>
      </c>
      <c r="C122" s="3"/>
      <c r="D122" s="33"/>
      <c r="E122" s="18"/>
      <c r="F122" s="34">
        <v>10902.46</v>
      </c>
      <c r="G122" s="20"/>
    </row>
    <row r="123" ht="11.25" customHeight="1">
      <c r="A123" s="1"/>
      <c r="B123" s="32" t="s">
        <v>117</v>
      </c>
      <c r="C123" s="3"/>
      <c r="D123" s="33"/>
      <c r="E123" s="18"/>
      <c r="F123" s="34">
        <v>32355.35</v>
      </c>
      <c r="G123" s="20"/>
    </row>
    <row r="124" ht="11.25" customHeight="1">
      <c r="A124" s="1"/>
      <c r="B124" s="32" t="s">
        <v>118</v>
      </c>
      <c r="C124" s="3"/>
      <c r="D124" s="33"/>
      <c r="E124" s="18"/>
      <c r="F124" s="34">
        <v>61453.99</v>
      </c>
      <c r="G124" s="20"/>
    </row>
    <row r="125" ht="11.25" customHeight="1">
      <c r="A125" s="1"/>
      <c r="B125" s="32" t="s">
        <v>119</v>
      </c>
      <c r="C125" s="3"/>
      <c r="D125" s="33"/>
      <c r="E125" s="18"/>
      <c r="F125" s="34">
        <v>2776.32</v>
      </c>
      <c r="G125" s="20"/>
    </row>
    <row r="126" ht="11.25" customHeight="1">
      <c r="A126" s="1"/>
      <c r="B126" s="32" t="s">
        <v>120</v>
      </c>
      <c r="C126" s="3"/>
      <c r="D126" s="33"/>
      <c r="E126" s="18"/>
      <c r="F126" s="34">
        <v>4108.45</v>
      </c>
      <c r="G126" s="20"/>
    </row>
    <row r="127" ht="11.25" customHeight="1">
      <c r="A127" s="1"/>
      <c r="B127" s="32" t="s">
        <v>121</v>
      </c>
      <c r="C127" s="3"/>
      <c r="D127" s="33"/>
      <c r="E127" s="18"/>
      <c r="F127" s="34">
        <v>23006.43</v>
      </c>
      <c r="G127" s="20"/>
    </row>
    <row r="128" ht="11.25" customHeight="1">
      <c r="A128" s="1"/>
      <c r="B128" s="32" t="s">
        <v>122</v>
      </c>
      <c r="C128" s="3"/>
      <c r="D128" s="33"/>
      <c r="E128" s="18"/>
      <c r="F128" s="34">
        <v>9685.66</v>
      </c>
      <c r="G128" s="20"/>
    </row>
    <row r="129" ht="11.25" customHeight="1">
      <c r="A129" s="1"/>
      <c r="B129" s="32" t="s">
        <v>100</v>
      </c>
      <c r="C129" s="3"/>
      <c r="D129" s="33"/>
      <c r="E129" s="18"/>
      <c r="F129" s="34">
        <v>3998.81</v>
      </c>
      <c r="G129" s="20"/>
    </row>
    <row r="130" ht="11.25" customHeight="1">
      <c r="A130" s="42"/>
      <c r="B130" s="47"/>
      <c r="C130" s="26"/>
      <c r="D130" s="44"/>
      <c r="E130" s="45"/>
      <c r="F130" s="29">
        <f>SUM(F109:F129)</f>
        <v>575567.62</v>
      </c>
      <c r="G130" s="30"/>
    </row>
    <row r="131" ht="11.25" customHeight="1">
      <c r="A131" s="1"/>
      <c r="B131" s="31"/>
      <c r="C131" s="3"/>
      <c r="D131" s="33"/>
      <c r="E131" s="5"/>
      <c r="F131" s="5"/>
      <c r="G131" s="20"/>
    </row>
    <row r="132" ht="11.25" customHeight="1">
      <c r="A132" s="1"/>
      <c r="B132" s="55" t="s">
        <v>123</v>
      </c>
      <c r="C132" s="3"/>
      <c r="D132" s="33"/>
      <c r="E132" s="5"/>
      <c r="F132" s="56">
        <f>F15+F24+F31+F34+F39+F44+F49+F53+F59+F65+F70+F89+F93+F97+F107+F130</f>
        <v>2985283.03</v>
      </c>
      <c r="G132" s="57"/>
    </row>
    <row r="133" ht="11.25" customHeight="1">
      <c r="A133" s="1"/>
      <c r="B133" s="2"/>
      <c r="C133" s="26"/>
      <c r="D133" s="44"/>
      <c r="E133" s="45"/>
      <c r="F133" s="58"/>
      <c r="G133" s="20"/>
    </row>
    <row r="134" ht="11.25" customHeight="1">
      <c r="A134" s="59"/>
      <c r="B134" s="60" t="s">
        <v>124</v>
      </c>
      <c r="C134" s="3" t="s">
        <v>125</v>
      </c>
      <c r="D134" s="61"/>
      <c r="E134" s="62">
        <v>0.01</v>
      </c>
      <c r="F134" s="63">
        <f>F132*E134</f>
        <v>29852.8303</v>
      </c>
      <c r="G134" s="64"/>
    </row>
    <row r="135" ht="11.25" customHeight="1">
      <c r="A135" s="65"/>
      <c r="B135" s="64" t="s">
        <v>126</v>
      </c>
      <c r="C135" s="3" t="s">
        <v>125</v>
      </c>
      <c r="D135" s="61"/>
      <c r="E135" s="62">
        <v>0.007</v>
      </c>
      <c r="F135" s="63">
        <f>F132*E135</f>
        <v>20896.98121</v>
      </c>
      <c r="G135" s="66"/>
    </row>
    <row r="136" ht="11.25" customHeight="1">
      <c r="A136" s="65"/>
      <c r="B136" s="67" t="s">
        <v>127</v>
      </c>
      <c r="C136" s="68" t="s">
        <v>125</v>
      </c>
      <c r="D136" s="61"/>
      <c r="E136" s="69">
        <v>0.05</v>
      </c>
      <c r="F136" s="70">
        <f>F132*E136</f>
        <v>149264.1515</v>
      </c>
      <c r="G136" s="64"/>
    </row>
    <row r="137" ht="11.25" customHeight="1">
      <c r="A137" s="65"/>
      <c r="B137" s="9"/>
      <c r="C137" s="9"/>
      <c r="D137" s="61"/>
      <c r="E137" s="9"/>
      <c r="F137" s="71"/>
      <c r="G137" s="64"/>
    </row>
    <row r="138" ht="11.25" customHeight="1">
      <c r="A138" s="72"/>
      <c r="B138" s="13" t="s">
        <v>128</v>
      </c>
      <c r="C138" s="73"/>
      <c r="D138" s="74"/>
      <c r="E138" s="75"/>
      <c r="F138" s="76">
        <f>SUM(F134:F137)+F132</f>
        <v>3185296.993</v>
      </c>
      <c r="G138" s="2"/>
    </row>
    <row r="139" ht="11.25" customHeight="1">
      <c r="A139" s="1"/>
      <c r="B139" s="2"/>
      <c r="C139" s="6"/>
      <c r="D139" s="33"/>
      <c r="E139" s="19" t="s">
        <v>129</v>
      </c>
      <c r="F139" s="77">
        <f>F138/9308</f>
        <v>342.2106782</v>
      </c>
      <c r="G139" s="78"/>
    </row>
    <row r="140" ht="11.25" customHeight="1">
      <c r="A140" s="79"/>
      <c r="B140" s="79"/>
      <c r="C140" s="79"/>
      <c r="D140" s="79"/>
      <c r="E140" s="79"/>
      <c r="F140" s="79"/>
      <c r="G140" s="2"/>
    </row>
  </sheetData>
  <mergeCells count="10">
    <mergeCell ref="A2:F2"/>
    <mergeCell ref="A3:F3"/>
    <mergeCell ref="A4:F4"/>
    <mergeCell ref="A5:F5"/>
    <mergeCell ref="A6:F6"/>
    <mergeCell ref="B7:E8"/>
    <mergeCell ref="B136:B137"/>
    <mergeCell ref="C136:C137"/>
    <mergeCell ref="E136:E137"/>
    <mergeCell ref="F136:F137"/>
  </mergeCells>
  <printOptions/>
  <pageMargins bottom="0.75" footer="0.0" header="0.0" left="0.7" right="0.7" top="0.75"/>
  <pageSetup fitToHeight="0" orientation="portrait"/>
  <drawing r:id="rId1"/>
</worksheet>
</file>